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3\"/>
    </mc:Choice>
  </mc:AlternateContent>
  <xr:revisionPtr revIDLastSave="0" documentId="13_ncr:1_{44A07C96-4196-4A12-879F-1402E0F8D94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<sst xmlns="http://schemas.openxmlformats.org/spreadsheetml/2006/main" count="226" uniqueCount="130">
  <si>
    <t>СВОДКА ЗАТРАТ</t>
  </si>
  <si>
    <t>P_0893</t>
  </si>
  <si>
    <t>(идентификатор инвестиционного проекта)</t>
  </si>
  <si>
    <t>Реконструкция КЛ-0,4 кВ от опоры 100/1 до опоры 101/1 КВЛ-0,4 кВ ф.1 ТП-38, реконструкция КЛ 0,4 кВ от опоры 100/2 до опоры 100/3 КВЛ-0,4 кВ ф.1 ТП-38 (протяженностью 0,3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</si>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</sst>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22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ССР!H59*1.2</f>
        <v>206.34399017894401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206.34399017894401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34.390660178944003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C30*I39</f>
        <v>249.939187986528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0.85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212.44830978854901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ССР!D68+ССР!E68</f>
        <v>3859.1442838207699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ССР!F68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ССР!G68-C29</f>
        <v>70.044991641275502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3929.1892754620499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654.86487546204796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C40*I40</f>
        <v>4969.7312488043499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0.85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4224.2715614836998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4436.7198712722402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1" zoomScale="90" zoomScaleNormal="90" workbookViewId="0">
      <selection activeCell="C17" sqref="C17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2792.9953311929999</v>
      </c>
      <c r="E25" s="41">
        <v>190.20683661204001</v>
      </c>
      <c r="F25" s="41">
        <v>0</v>
      </c>
      <c r="G25" s="41">
        <v>0</v>
      </c>
      <c r="H25" s="41">
        <v>2983.2021678051001</v>
      </c>
    </row>
    <row r="26" spans="1:8" ht="16.95" customHeight="1">
      <c r="A26" s="2"/>
      <c r="B26" s="33"/>
      <c r="C26" s="33" t="s">
        <v>44</v>
      </c>
      <c r="D26" s="41">
        <v>2792.9953311929999</v>
      </c>
      <c r="E26" s="41">
        <v>190.20683661204001</v>
      </c>
      <c r="F26" s="41">
        <v>0</v>
      </c>
      <c r="G26" s="41">
        <v>0</v>
      </c>
      <c r="H26" s="41">
        <v>2983.2021678051001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2792.9953311929999</v>
      </c>
      <c r="E42" s="41">
        <v>190.20683661204001</v>
      </c>
      <c r="F42" s="41">
        <v>0</v>
      </c>
      <c r="G42" s="41">
        <v>0</v>
      </c>
      <c r="H42" s="41">
        <v>2983.2021678051001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55.859906623861001</v>
      </c>
      <c r="E44" s="41">
        <v>3.8041367322409001</v>
      </c>
      <c r="F44" s="41">
        <v>0</v>
      </c>
      <c r="G44" s="41">
        <v>0</v>
      </c>
      <c r="H44" s="41">
        <v>59.664043356101999</v>
      </c>
    </row>
    <row r="45" spans="1:8" ht="16.95" customHeight="1">
      <c r="A45" s="2"/>
      <c r="B45" s="33"/>
      <c r="C45" s="33" t="s">
        <v>59</v>
      </c>
      <c r="D45" s="41">
        <v>55.859906623861001</v>
      </c>
      <c r="E45" s="41">
        <v>3.8041367322409001</v>
      </c>
      <c r="F45" s="41">
        <v>0</v>
      </c>
      <c r="G45" s="41">
        <v>0</v>
      </c>
      <c r="H45" s="41">
        <v>59.664043356101999</v>
      </c>
    </row>
    <row r="46" spans="1:8" ht="16.95" customHeight="1">
      <c r="A46" s="2"/>
      <c r="B46" s="33"/>
      <c r="C46" s="33" t="s">
        <v>60</v>
      </c>
      <c r="D46" s="41">
        <v>2848.8552378169002</v>
      </c>
      <c r="E46" s="41">
        <v>194.01097334427999</v>
      </c>
      <c r="F46" s="41">
        <v>0</v>
      </c>
      <c r="G46" s="41">
        <v>0</v>
      </c>
      <c r="H46" s="41">
        <v>3042.8662111612002</v>
      </c>
    </row>
    <row r="47" spans="1:8" ht="16.95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9.0709668727054993</v>
      </c>
      <c r="H48" s="41">
        <v>9.0709668727054993</v>
      </c>
    </row>
    <row r="49" spans="1:8" ht="31.2">
      <c r="A49" s="2">
        <v>4</v>
      </c>
      <c r="B49" s="2" t="s">
        <v>64</v>
      </c>
      <c r="C49" s="48" t="s">
        <v>65</v>
      </c>
      <c r="D49" s="41">
        <v>74.355121707023002</v>
      </c>
      <c r="E49" s="41">
        <v>5.0636864042858996</v>
      </c>
      <c r="F49" s="41">
        <v>0</v>
      </c>
      <c r="G49" s="41">
        <v>0</v>
      </c>
      <c r="H49" s="41">
        <v>79.418808111309005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42.591389062499999</v>
      </c>
      <c r="H50" s="41">
        <v>42.591389062499999</v>
      </c>
    </row>
    <row r="51" spans="1:8" ht="16.95" customHeight="1">
      <c r="A51" s="2"/>
      <c r="B51" s="33"/>
      <c r="C51" s="33" t="s">
        <v>68</v>
      </c>
      <c r="D51" s="41">
        <v>74.355121707023002</v>
      </c>
      <c r="E51" s="41">
        <v>5.0636864042858996</v>
      </c>
      <c r="F51" s="41">
        <v>0</v>
      </c>
      <c r="G51" s="41">
        <v>51.662355935204999</v>
      </c>
      <c r="H51" s="41">
        <v>131.08116404651</v>
      </c>
    </row>
    <row r="52" spans="1:8" ht="16.95" customHeight="1">
      <c r="A52" s="2"/>
      <c r="B52" s="33"/>
      <c r="C52" s="33" t="s">
        <v>69</v>
      </c>
      <c r="D52" s="41">
        <v>2923.2103595239</v>
      </c>
      <c r="E52" s="41">
        <v>199.07465974857001</v>
      </c>
      <c r="F52" s="41">
        <v>0</v>
      </c>
      <c r="G52" s="41">
        <v>51.662355935204999</v>
      </c>
      <c r="H52" s="41">
        <v>3173.9473752077001</v>
      </c>
    </row>
    <row r="53" spans="1:8" ht="16.95" customHeight="1">
      <c r="A53" s="2"/>
      <c r="B53" s="33"/>
      <c r="C53" s="33" t="s">
        <v>70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6.95" customHeight="1">
      <c r="A55" s="2"/>
      <c r="B55" s="33"/>
      <c r="C55" s="33" t="s">
        <v>71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6.95" customHeight="1">
      <c r="A56" s="2"/>
      <c r="B56" s="33"/>
      <c r="C56" s="33" t="s">
        <v>72</v>
      </c>
      <c r="D56" s="41">
        <v>2923.2103595239</v>
      </c>
      <c r="E56" s="41">
        <v>199.07465974857001</v>
      </c>
      <c r="F56" s="41">
        <v>0</v>
      </c>
      <c r="G56" s="41">
        <v>51.662355935204999</v>
      </c>
      <c r="H56" s="41">
        <v>3173.9473752077001</v>
      </c>
    </row>
    <row r="57" spans="1:8" ht="153" customHeight="1">
      <c r="A57" s="2"/>
      <c r="B57" s="33"/>
      <c r="C57" s="33" t="s">
        <v>73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74</v>
      </c>
      <c r="C58" s="48" t="s">
        <v>75</v>
      </c>
      <c r="D58" s="41">
        <v>0</v>
      </c>
      <c r="E58" s="41">
        <v>0</v>
      </c>
      <c r="F58" s="41">
        <v>0</v>
      </c>
      <c r="G58" s="41">
        <v>171.95332514911999</v>
      </c>
      <c r="H58" s="41">
        <v>171.95332514911999</v>
      </c>
    </row>
    <row r="59" spans="1:8" ht="16.95" customHeight="1">
      <c r="A59" s="2"/>
      <c r="B59" s="33"/>
      <c r="C59" s="33" t="s">
        <v>76</v>
      </c>
      <c r="D59" s="41">
        <v>0</v>
      </c>
      <c r="E59" s="41">
        <v>0</v>
      </c>
      <c r="F59" s="41">
        <v>0</v>
      </c>
      <c r="G59" s="41">
        <v>171.95332514911999</v>
      </c>
      <c r="H59" s="41">
        <v>171.95332514911999</v>
      </c>
    </row>
    <row r="60" spans="1:8" ht="16.95" customHeight="1">
      <c r="A60" s="2"/>
      <c r="B60" s="33"/>
      <c r="C60" s="33" t="s">
        <v>77</v>
      </c>
      <c r="D60" s="41">
        <v>2923.2103595239</v>
      </c>
      <c r="E60" s="41">
        <v>199.07465974857001</v>
      </c>
      <c r="F60" s="41">
        <v>0</v>
      </c>
      <c r="G60" s="41">
        <v>223.61568108431999</v>
      </c>
      <c r="H60" s="41">
        <v>3345.9007003567999</v>
      </c>
    </row>
    <row r="61" spans="1:8" ht="16.95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 ht="34.200000000000003" customHeight="1">
      <c r="A62" s="2">
        <v>7</v>
      </c>
      <c r="B62" s="2" t="s">
        <v>79</v>
      </c>
      <c r="C62" s="48" t="s">
        <v>80</v>
      </c>
      <c r="D62" s="41">
        <f>D60*3%</f>
        <v>87.696310785717003</v>
      </c>
      <c r="E62" s="41">
        <f>E60*3%</f>
        <v>5.9722397924571</v>
      </c>
      <c r="F62" s="41">
        <f>F60*3%</f>
        <v>0</v>
      </c>
      <c r="G62" s="41">
        <f>G60*3%</f>
        <v>6.7084704325295998</v>
      </c>
      <c r="H62" s="41">
        <f>SUM(D62:G62)</f>
        <v>100.377021010704</v>
      </c>
    </row>
    <row r="63" spans="1:8" ht="16.95" customHeight="1">
      <c r="A63" s="2"/>
      <c r="B63" s="33"/>
      <c r="C63" s="33" t="s">
        <v>81</v>
      </c>
      <c r="D63" s="41">
        <f>D62</f>
        <v>87.696310785717003</v>
      </c>
      <c r="E63" s="41">
        <f>E62</f>
        <v>5.9722397924571</v>
      </c>
      <c r="F63" s="41">
        <f>F62</f>
        <v>0</v>
      </c>
      <c r="G63" s="41">
        <f>G62</f>
        <v>6.7084704325295998</v>
      </c>
      <c r="H63" s="41">
        <f>SUM(D63:G63)</f>
        <v>100.377021010704</v>
      </c>
    </row>
    <row r="64" spans="1:8" ht="16.95" customHeight="1">
      <c r="A64" s="2"/>
      <c r="B64" s="33"/>
      <c r="C64" s="33" t="s">
        <v>82</v>
      </c>
      <c r="D64" s="41">
        <f>D63+D60</f>
        <v>3010.90667030962</v>
      </c>
      <c r="E64" s="41">
        <f>E63+E60</f>
        <v>205.04689954102699</v>
      </c>
      <c r="F64" s="41">
        <f>F63+F60</f>
        <v>0</v>
      </c>
      <c r="G64" s="41">
        <f>G63+G60</f>
        <v>230.32415151685001</v>
      </c>
      <c r="H64" s="41">
        <f>SUM(D64:G64)</f>
        <v>3446.2777213674899</v>
      </c>
    </row>
    <row r="65" spans="1:8" ht="16.95" customHeight="1">
      <c r="A65" s="2"/>
      <c r="B65" s="33"/>
      <c r="C65" s="33" t="s">
        <v>83</v>
      </c>
      <c r="D65" s="41"/>
      <c r="E65" s="41"/>
      <c r="F65" s="41"/>
      <c r="G65" s="41"/>
      <c r="H65" s="41"/>
    </row>
    <row r="66" spans="1:8" ht="16.95" customHeight="1">
      <c r="A66" s="2">
        <v>8</v>
      </c>
      <c r="B66" s="2" t="s">
        <v>84</v>
      </c>
      <c r="C66" s="48" t="s">
        <v>85</v>
      </c>
      <c r="D66" s="41">
        <f>D64*20%</f>
        <v>602.18133406192305</v>
      </c>
      <c r="E66" s="41">
        <f>E64*20%</f>
        <v>41.009379908205403</v>
      </c>
      <c r="F66" s="41">
        <f>F64*20%</f>
        <v>0</v>
      </c>
      <c r="G66" s="41">
        <f>G64*20%</f>
        <v>46.064830303369902</v>
      </c>
      <c r="H66" s="41">
        <f>SUM(D66:G66)</f>
        <v>689.25554427349903</v>
      </c>
    </row>
    <row r="67" spans="1:8" ht="16.95" customHeight="1">
      <c r="A67" s="2"/>
      <c r="B67" s="33"/>
      <c r="C67" s="33" t="s">
        <v>86</v>
      </c>
      <c r="D67" s="41">
        <f>D66</f>
        <v>602.18133406192305</v>
      </c>
      <c r="E67" s="41">
        <f>E66</f>
        <v>41.009379908205403</v>
      </c>
      <c r="F67" s="41">
        <f>F66</f>
        <v>0</v>
      </c>
      <c r="G67" s="41">
        <f>G66</f>
        <v>46.064830303369902</v>
      </c>
      <c r="H67" s="41">
        <f>SUM(D67:G67)</f>
        <v>689.25554427349903</v>
      </c>
    </row>
    <row r="68" spans="1:8" ht="16.95" customHeight="1">
      <c r="A68" s="2"/>
      <c r="B68" s="33"/>
      <c r="C68" s="33" t="s">
        <v>87</v>
      </c>
      <c r="D68" s="41">
        <f>D67+D64</f>
        <v>3613.0880043715401</v>
      </c>
      <c r="E68" s="41">
        <f>E67+E64</f>
        <v>246.05627944923299</v>
      </c>
      <c r="F68" s="41">
        <f>F67+F64</f>
        <v>0</v>
      </c>
      <c r="G68" s="41">
        <f>G67+G64</f>
        <v>276.38898182021899</v>
      </c>
      <c r="H68" s="41">
        <f>SUM(D68:G68)</f>
        <v>4135.5332656409901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2792.9953311929999</v>
      </c>
      <c r="E13" s="32">
        <v>190.20683661204001</v>
      </c>
      <c r="F13" s="32">
        <v>0</v>
      </c>
      <c r="G13" s="32">
        <v>0</v>
      </c>
      <c r="H13" s="32">
        <v>2983.2021678051001</v>
      </c>
      <c r="J13" s="20"/>
    </row>
    <row r="14" spans="1:14" ht="16.95" customHeight="1">
      <c r="A14" s="2"/>
      <c r="B14" s="33"/>
      <c r="C14" s="33" t="s">
        <v>95</v>
      </c>
      <c r="D14" s="32">
        <v>2792.9953311929999</v>
      </c>
      <c r="E14" s="32">
        <v>190.20683661204001</v>
      </c>
      <c r="F14" s="32">
        <v>0</v>
      </c>
      <c r="G14" s="32">
        <v>0</v>
      </c>
      <c r="H14" s="32">
        <v>2983.2021678051001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97</v>
      </c>
      <c r="D13" s="32">
        <v>0</v>
      </c>
      <c r="E13" s="32">
        <v>0</v>
      </c>
      <c r="F13" s="32">
        <v>0</v>
      </c>
      <c r="G13" s="32">
        <v>9.0709668727054993</v>
      </c>
      <c r="H13" s="32">
        <v>9.0709668727054993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9.0709668727054993</v>
      </c>
      <c r="H14" s="32">
        <v>9.0709668727054993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75</v>
      </c>
      <c r="D13" s="32">
        <v>0</v>
      </c>
      <c r="E13" s="32">
        <v>0</v>
      </c>
      <c r="F13" s="32">
        <v>0</v>
      </c>
      <c r="G13" s="32">
        <v>171.95332514911999</v>
      </c>
      <c r="H13" s="32">
        <v>171.95332514911999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171.95332514911999</v>
      </c>
      <c r="H14" s="32">
        <v>171.95332514911999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activeCell="H3" sqref="H3:H33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100</v>
      </c>
      <c r="B1" s="10" t="s">
        <v>101</v>
      </c>
      <c r="C1" s="10" t="s">
        <v>102</v>
      </c>
      <c r="D1" s="10" t="s">
        <v>103</v>
      </c>
      <c r="E1" s="10" t="s">
        <v>104</v>
      </c>
      <c r="F1" s="10" t="s">
        <v>105</v>
      </c>
      <c r="G1" s="10" t="s">
        <v>106</v>
      </c>
      <c r="H1" s="10" t="s">
        <v>107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2983.2021678051001</v>
      </c>
      <c r="E3" s="13"/>
      <c r="F3" s="13"/>
      <c r="G3" s="13"/>
      <c r="H3" s="14"/>
    </row>
    <row r="4" spans="1:8">
      <c r="A4" s="99" t="s">
        <v>108</v>
      </c>
      <c r="B4" s="15" t="s">
        <v>109</v>
      </c>
      <c r="C4" s="11"/>
      <c r="D4" s="12">
        <v>2792.9953311929999</v>
      </c>
      <c r="E4" s="13"/>
      <c r="F4" s="13"/>
      <c r="G4" s="13"/>
      <c r="H4" s="14"/>
    </row>
    <row r="5" spans="1:8">
      <c r="A5" s="99"/>
      <c r="B5" s="15" t="s">
        <v>110</v>
      </c>
      <c r="C5" s="10"/>
      <c r="D5" s="12">
        <v>190.20683661204001</v>
      </c>
      <c r="E5" s="13"/>
      <c r="F5" s="13"/>
      <c r="G5" s="13"/>
      <c r="H5" s="16"/>
    </row>
    <row r="6" spans="1:8">
      <c r="A6" s="100"/>
      <c r="B6" s="15" t="s">
        <v>111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113</v>
      </c>
      <c r="D8" s="17">
        <v>2983.2021678051001</v>
      </c>
      <c r="E8" s="13">
        <v>0.3</v>
      </c>
      <c r="F8" s="13" t="s">
        <v>114</v>
      </c>
      <c r="G8" s="17">
        <v>9944.007226017</v>
      </c>
      <c r="H8" s="16"/>
    </row>
    <row r="9" spans="1:8">
      <c r="A9" s="101">
        <v>1</v>
      </c>
      <c r="B9" s="15" t="s">
        <v>109</v>
      </c>
      <c r="C9" s="99"/>
      <c r="D9" s="17">
        <v>2792.9953311929999</v>
      </c>
      <c r="E9" s="13"/>
      <c r="F9" s="13"/>
      <c r="G9" s="13"/>
      <c r="H9" s="100" t="s">
        <v>43</v>
      </c>
    </row>
    <row r="10" spans="1:8">
      <c r="A10" s="99"/>
      <c r="B10" s="15" t="s">
        <v>110</v>
      </c>
      <c r="C10" s="99"/>
      <c r="D10" s="17">
        <v>190.20683661204001</v>
      </c>
      <c r="E10" s="13"/>
      <c r="F10" s="13"/>
      <c r="G10" s="13"/>
      <c r="H10" s="100"/>
    </row>
    <row r="11" spans="1:8">
      <c r="A11" s="99"/>
      <c r="B11" s="15" t="s">
        <v>111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9.0709668727054993</v>
      </c>
      <c r="E13" s="13"/>
      <c r="F13" s="13"/>
      <c r="G13" s="13"/>
      <c r="H13" s="16"/>
    </row>
    <row r="14" spans="1:8">
      <c r="A14" s="99" t="s">
        <v>115</v>
      </c>
      <c r="B14" s="15" t="s">
        <v>109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112</v>
      </c>
      <c r="C17" s="10"/>
      <c r="D17" s="12">
        <v>9.0709668727054993</v>
      </c>
      <c r="E17" s="13"/>
      <c r="F17" s="13"/>
      <c r="G17" s="13"/>
      <c r="H17" s="16"/>
    </row>
    <row r="18" spans="1:8">
      <c r="A18" s="95" t="s">
        <v>97</v>
      </c>
      <c r="B18" s="96"/>
      <c r="C18" s="99" t="s">
        <v>113</v>
      </c>
      <c r="D18" s="17">
        <v>9.0709668727054993</v>
      </c>
      <c r="E18" s="13">
        <v>0.3</v>
      </c>
      <c r="F18" s="13" t="s">
        <v>114</v>
      </c>
      <c r="G18" s="17">
        <v>30.236556242351998</v>
      </c>
      <c r="H18" s="16"/>
    </row>
    <row r="19" spans="1:8">
      <c r="A19" s="101">
        <v>1</v>
      </c>
      <c r="B19" s="15" t="s">
        <v>109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110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112</v>
      </c>
      <c r="C22" s="99"/>
      <c r="D22" s="17">
        <v>9.0709668727054993</v>
      </c>
      <c r="E22" s="13"/>
      <c r="F22" s="13"/>
      <c r="G22" s="13"/>
      <c r="H22" s="100"/>
    </row>
    <row r="23" spans="1:8" ht="24.6">
      <c r="A23" s="97" t="s">
        <v>75</v>
      </c>
      <c r="B23" s="94"/>
      <c r="C23" s="10"/>
      <c r="D23" s="12">
        <v>171.95332514911999</v>
      </c>
      <c r="E23" s="13"/>
      <c r="F23" s="13"/>
      <c r="G23" s="13"/>
      <c r="H23" s="16"/>
    </row>
    <row r="24" spans="1:8">
      <c r="A24" s="99" t="s">
        <v>116</v>
      </c>
      <c r="B24" s="15" t="s">
        <v>109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110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111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112</v>
      </c>
      <c r="C27" s="10"/>
      <c r="D27" s="12">
        <v>171.95332514911999</v>
      </c>
      <c r="E27" s="13"/>
      <c r="F27" s="13"/>
      <c r="G27" s="13"/>
      <c r="H27" s="16"/>
    </row>
    <row r="28" spans="1:8">
      <c r="A28" s="95" t="s">
        <v>75</v>
      </c>
      <c r="B28" s="96"/>
      <c r="C28" s="99" t="s">
        <v>113</v>
      </c>
      <c r="D28" s="17">
        <v>171.95332514911999</v>
      </c>
      <c r="E28" s="13">
        <v>0.3</v>
      </c>
      <c r="F28" s="13" t="s">
        <v>114</v>
      </c>
      <c r="G28" s="17">
        <v>573.17775049705995</v>
      </c>
      <c r="H28" s="16"/>
    </row>
    <row r="29" spans="1:8">
      <c r="A29" s="101">
        <v>1</v>
      </c>
      <c r="B29" s="15" t="s">
        <v>109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110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111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112</v>
      </c>
      <c r="C32" s="99"/>
      <c r="D32" s="17">
        <v>171.95332514911999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117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118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114</v>
      </c>
      <c r="C4" s="5">
        <v>0.43078125</v>
      </c>
      <c r="D4" s="5">
        <v>5103.9171675885</v>
      </c>
      <c r="E4" s="4">
        <v>6</v>
      </c>
      <c r="F4" s="4"/>
      <c r="G4" s="5">
        <v>2198.6718173501999</v>
      </c>
      <c r="H4" s="6"/>
    </row>
    <row r="5" spans="1:8" ht="39" customHeight="1">
      <c r="A5" s="3" t="s">
        <v>129</v>
      </c>
      <c r="B5" s="4" t="s">
        <v>114</v>
      </c>
      <c r="C5" s="5">
        <v>0.12562499999999999</v>
      </c>
      <c r="D5" s="5">
        <v>818.22700652441995</v>
      </c>
      <c r="E5" s="4">
        <v>6</v>
      </c>
      <c r="F5" s="4"/>
      <c r="G5" s="5">
        <v>102.78976769463</v>
      </c>
      <c r="H5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F3FFE480C51044B09B4BD9CAE2D1BD21_12</vt:lpwstr>
  </property>
  <property fmtid="{D5CDD505-2E9C-101B-9397-08002B2CF9AE}" pid="3" name="KSOProductBuildVer">
    <vt:lpwstr>1049-12.2.0.20795</vt:lpwstr>
  </property>
</Properties>
</file>